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8852" windowHeight="7152"/>
  </bookViews>
  <sheets>
    <sheet name="Turnover Rate + Cost calculator" sheetId="1" r:id="rId1"/>
    <sheet name="Sheet2" sheetId="2" r:id="rId2"/>
    <sheet name="Sheet3" sheetId="3" r:id="rId3"/>
  </sheets>
  <definedNames>
    <definedName name="_xlnm.Print_Area" localSheetId="0">'Turnover Rate + Cost calculator'!$A$1:$E$56</definedName>
  </definedNames>
  <calcPr calcId="145621"/>
</workbook>
</file>

<file path=xl/calcChain.xml><?xml version="1.0" encoding="utf-8"?>
<calcChain xmlns="http://schemas.openxmlformats.org/spreadsheetml/2006/main">
  <c r="D4" i="1" l="1"/>
  <c r="C23" i="1" l="1"/>
  <c r="C36" i="1" s="1"/>
  <c r="C40" i="1"/>
  <c r="C43" i="1" s="1"/>
  <c r="C13" i="1"/>
  <c r="C14" i="1" s="1"/>
  <c r="C18" i="1" s="1"/>
  <c r="C46" i="1" l="1"/>
  <c r="C49" i="1" s="1"/>
  <c r="C19" i="1"/>
  <c r="C52" i="1" l="1"/>
  <c r="C55" i="1" s="1"/>
</calcChain>
</file>

<file path=xl/sharedStrings.xml><?xml version="1.0" encoding="utf-8"?>
<sst xmlns="http://schemas.openxmlformats.org/spreadsheetml/2006/main" count="57" uniqueCount="55">
  <si>
    <t>Cost of "lost" employee</t>
  </si>
  <si>
    <t xml:space="preserve"> (average salary for different positions if estimating full company turnover cost)</t>
  </si>
  <si>
    <t>Departing employee annual base salary:</t>
  </si>
  <si>
    <t>Calculated annual benefits cost:</t>
  </si>
  <si>
    <t>Estimated at 20% of base salary</t>
  </si>
  <si>
    <t>Calculated monthly salary + benefits:</t>
  </si>
  <si>
    <t>Calculated daily salary + benefits:</t>
  </si>
  <si>
    <t>Cost of other employees filling in while the position is vacant</t>
  </si>
  <si>
    <t>Number of days until the vacant position is filled:</t>
  </si>
  <si>
    <t>&lt;- Enter number of working days</t>
  </si>
  <si>
    <t>Calculated daily cost of 'covering' a vacant position:</t>
  </si>
  <si>
    <t>33% of departing employee's daily salary + benefits</t>
  </si>
  <si>
    <t>Total cost to 'cover' vacant position:</t>
  </si>
  <si>
    <t>Cost to fill a vacant position</t>
  </si>
  <si>
    <t>Based on 230 (8hr) working days and 20% fringe rate</t>
  </si>
  <si>
    <t>Cost of advertising (online and/or print):</t>
  </si>
  <si>
    <t>Cost of resume screening:</t>
  </si>
  <si>
    <t>Cost of interviews (telephone screening, 1st and 2nd):</t>
  </si>
  <si>
    <t>Cost of behavioral and skills assessments:</t>
  </si>
  <si>
    <t>Cost of travel/moving expenses (if applicable):</t>
  </si>
  <si>
    <t>Total cost to fill a vacant position:</t>
  </si>
  <si>
    <t>Orientation and Deploying costs</t>
  </si>
  <si>
    <t>Trainer/Manager annual salary:</t>
  </si>
  <si>
    <t>Calculated trainer/manager daily rate:</t>
  </si>
  <si>
    <t>Total training days (up to basic proficiency):</t>
  </si>
  <si>
    <t>&lt;- Enter number of days</t>
  </si>
  <si>
    <t>Total onboarding and orientation cost:</t>
  </si>
  <si>
    <t>Daily employee cost (salary + benefits):</t>
  </si>
  <si>
    <t>Number of working days during first 3 months:</t>
  </si>
  <si>
    <t>Cost of productivity ramp-up:</t>
  </si>
  <si>
    <r>
      <t xml:space="preserve">Total cost of turnover </t>
    </r>
    <r>
      <rPr>
        <sz val="5"/>
        <color rgb="FFFD6A03"/>
        <rFont val="Arial"/>
        <family val="2"/>
      </rPr>
      <t>(per employee)</t>
    </r>
    <r>
      <rPr>
        <sz val="7"/>
        <color rgb="FFFD6A03"/>
        <rFont val="Arial"/>
        <family val="2"/>
      </rPr>
      <t>:</t>
    </r>
  </si>
  <si>
    <t>Number of employees lost (in the last 12 months):</t>
  </si>
  <si>
    <t>&lt;- Enter number of employees</t>
  </si>
  <si>
    <t>Estimated annual turnover cost:</t>
  </si>
  <si>
    <t xml:space="preserve"> (During the first 3 months, an average new employee performs at 50% productivity of a tenured top performing employee)</t>
  </si>
  <si>
    <t>Cost of productivity ramp-up</t>
  </si>
  <si>
    <t>Cost of background checks (criminal, workers compensation, reference, education):</t>
  </si>
  <si>
    <t>Based on 230 (8hr) working days (260 less 10 vacation, 10 holidays, 10 sick)</t>
  </si>
  <si>
    <t>Hiring Manager's annual salary:</t>
  </si>
  <si>
    <t>Calculated Hiring Manager's hourly rate:</t>
  </si>
  <si>
    <t>&lt;- Enter cost (x,xxx) (Cost of online: $500 - 3,000 Print: $1,000 - 5,000)</t>
  </si>
  <si>
    <t>&lt;- Enter cost ( x,xxx) (Average: $500 - 5,000)</t>
  </si>
  <si>
    <t>&lt;- Enter cost ( xxx) Average: $250 - 500</t>
  </si>
  <si>
    <t>&lt;- Enter No. of hours (Minimum 10 hours, average 25+)</t>
  </si>
  <si>
    <t>&lt;- Enter No. of hours (Minimum 10, average 25+)</t>
  </si>
  <si>
    <t>50% of daily rate</t>
  </si>
  <si>
    <t>&lt;- Enter salary (xxx,xxx)</t>
  </si>
  <si>
    <t>&lt;- Enter cost (xx,xxx) (Professionals average: $1,000 - 10,000)</t>
  </si>
  <si>
    <t>&lt;- Enter salary ( xxx,xxx)</t>
  </si>
  <si>
    <t>&lt;- Enter number of days (avg. 54 days)</t>
  </si>
  <si>
    <t xml:space="preserve">        Note: if you are the hiring manager - insert your annual salary</t>
  </si>
  <si>
    <t xml:space="preserve">        Note: if you are the Trainer/Manager - insert your annual salary</t>
  </si>
  <si>
    <t>Employee base during the same period</t>
  </si>
  <si>
    <t>Employee Turnover Rate for period</t>
  </si>
  <si>
    <r>
      <t xml:space="preserve">Employee terminations during period                               </t>
    </r>
    <r>
      <rPr>
        <b/>
        <u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(Voluntary and Involuntary)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</si>
</sst>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534442"/>
      <name val="Arial"/>
      <family val="2"/>
    </font>
    <font>
      <sz val="7"/>
      <color rgb="FF534442"/>
      <name val="Arial"/>
      <family val="2"/>
    </font>
    <font>
      <sz val="7"/>
      <color rgb="FFFF0000"/>
      <name val="Arial"/>
      <family val="2"/>
    </font>
    <font>
      <sz val="7"/>
      <color rgb="FFFD6A03"/>
      <name val="Arial"/>
      <family val="2"/>
    </font>
    <font>
      <sz val="5"/>
      <color rgb="FFFD6A03"/>
      <name val="Arial"/>
      <family val="2"/>
    </font>
    <font>
      <sz val="10"/>
      <color rgb="FF534442"/>
      <name val="Arial"/>
      <family val="2"/>
    </font>
    <font>
      <sz val="10"/>
      <color theme="1"/>
      <name val="Arial"/>
      <family val="2"/>
    </font>
    <font>
      <b/>
      <sz val="8"/>
      <color rgb="FF534442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4" fontId="8" fillId="0" borderId="0" xfId="1" applyFont="1"/>
    <xf numFmtId="0" fontId="7" fillId="0" borderId="0" xfId="0" applyFont="1" applyBorder="1" applyAlignment="1">
      <alignment vertical="center"/>
    </xf>
    <xf numFmtId="44" fontId="7" fillId="0" borderId="0" xfId="0" applyNumberFormat="1" applyFont="1" applyAlignment="1">
      <alignment vertical="center"/>
    </xf>
    <xf numFmtId="0" fontId="8" fillId="0" borderId="0" xfId="0" applyFont="1"/>
    <xf numFmtId="44" fontId="7" fillId="0" borderId="0" xfId="0" applyNumberFormat="1" applyFont="1" applyBorder="1" applyAlignment="1">
      <alignment vertical="center"/>
    </xf>
    <xf numFmtId="44" fontId="8" fillId="0" borderId="0" xfId="0" applyNumberFormat="1" applyFont="1"/>
    <xf numFmtId="0" fontId="9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9" fontId="0" fillId="0" borderId="0" xfId="0" applyNumberFormat="1" applyAlignment="1">
      <alignment horizontal="left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0"/>
  <sheetViews>
    <sheetView tabSelected="1" zoomScale="70" zoomScaleNormal="70" workbookViewId="0">
      <selection activeCell="I6" sqref="I6"/>
    </sheetView>
  </sheetViews>
  <sheetFormatPr defaultRowHeight="14.4" x14ac:dyDescent="0.3"/>
  <cols>
    <col min="2" max="2" width="56.77734375" customWidth="1"/>
    <col min="3" max="3" width="15.21875" customWidth="1"/>
    <col min="4" max="4" width="46.6640625" customWidth="1"/>
  </cols>
  <sheetData>
    <row r="2" spans="2:4" ht="20.399999999999999" customHeight="1" x14ac:dyDescent="0.3"/>
    <row r="3" spans="2:4" ht="63" customHeight="1" x14ac:dyDescent="0.3">
      <c r="B3" s="23" t="s">
        <v>54</v>
      </c>
      <c r="C3" s="22" t="s">
        <v>52</v>
      </c>
      <c r="D3" s="24" t="s">
        <v>53</v>
      </c>
    </row>
    <row r="4" spans="2:4" ht="31.8" customHeight="1" x14ac:dyDescent="0.3">
      <c r="B4" s="20">
        <v>87</v>
      </c>
      <c r="C4" s="20">
        <v>426</v>
      </c>
      <c r="D4" s="21">
        <f>SUM(B4/C4)</f>
        <v>0.20422535211267606</v>
      </c>
    </row>
    <row r="8" spans="2:4" x14ac:dyDescent="0.3">
      <c r="B8" s="28" t="s">
        <v>0</v>
      </c>
      <c r="C8" s="28"/>
      <c r="D8" s="28"/>
    </row>
    <row r="9" spans="2:4" x14ac:dyDescent="0.3">
      <c r="B9" s="26" t="s">
        <v>1</v>
      </c>
      <c r="C9" s="26"/>
      <c r="D9" s="26"/>
    </row>
    <row r="10" spans="2:4" ht="15" customHeight="1" x14ac:dyDescent="0.3">
      <c r="B10" s="1" t="s">
        <v>2</v>
      </c>
      <c r="C10" s="13">
        <v>24373</v>
      </c>
      <c r="D10" s="2" t="s">
        <v>46</v>
      </c>
    </row>
    <row r="11" spans="2:4" x14ac:dyDescent="0.3">
      <c r="B11" s="3"/>
      <c r="C11" s="14"/>
      <c r="D11" s="4"/>
    </row>
    <row r="12" spans="2:4" ht="15" customHeight="1" x14ac:dyDescent="0.3">
      <c r="B12" s="5" t="s">
        <v>3</v>
      </c>
      <c r="C12" s="15">
        <v>0</v>
      </c>
      <c r="D12" s="2" t="s">
        <v>4</v>
      </c>
    </row>
    <row r="13" spans="2:4" ht="15.6" customHeight="1" x14ac:dyDescent="0.3">
      <c r="B13" s="5" t="s">
        <v>5</v>
      </c>
      <c r="C13" s="15">
        <f>SUM(C10+C12)</f>
        <v>24373</v>
      </c>
      <c r="D13" s="2"/>
    </row>
    <row r="14" spans="2:4" ht="15.6" customHeight="1" x14ac:dyDescent="0.3">
      <c r="B14" s="6" t="s">
        <v>6</v>
      </c>
      <c r="C14" s="17">
        <f>SUM(C13/230)</f>
        <v>105.96956521739131</v>
      </c>
      <c r="D14" s="7" t="s">
        <v>37</v>
      </c>
    </row>
    <row r="15" spans="2:4" x14ac:dyDescent="0.3">
      <c r="B15" s="26" t="s">
        <v>7</v>
      </c>
      <c r="C15" s="26"/>
      <c r="D15" s="26"/>
    </row>
    <row r="16" spans="2:4" ht="15" customHeight="1" x14ac:dyDescent="0.3">
      <c r="B16" s="1" t="s">
        <v>8</v>
      </c>
      <c r="C16" s="16">
        <v>10</v>
      </c>
      <c r="D16" s="2" t="s">
        <v>9</v>
      </c>
    </row>
    <row r="17" spans="2:4" x14ac:dyDescent="0.3">
      <c r="B17" s="3"/>
      <c r="C17" s="16"/>
      <c r="D17" s="4"/>
    </row>
    <row r="18" spans="2:4" ht="15" customHeight="1" x14ac:dyDescent="0.3">
      <c r="B18" s="5" t="s">
        <v>10</v>
      </c>
      <c r="C18" s="18">
        <f>SUM(C14*0.333333)</f>
        <v>35.323153082608698</v>
      </c>
      <c r="D18" s="2" t="s">
        <v>11</v>
      </c>
    </row>
    <row r="19" spans="2:4" ht="15" customHeight="1" x14ac:dyDescent="0.3">
      <c r="B19" s="5" t="s">
        <v>12</v>
      </c>
      <c r="C19" s="18">
        <f>SUM(C16*C18)</f>
        <v>353.23153082608701</v>
      </c>
    </row>
    <row r="20" spans="2:4" x14ac:dyDescent="0.3">
      <c r="B20" s="26" t="s">
        <v>13</v>
      </c>
      <c r="C20" s="26"/>
      <c r="D20" s="26"/>
    </row>
    <row r="21" spans="2:4" ht="15" customHeight="1" x14ac:dyDescent="0.3">
      <c r="B21" s="1" t="s">
        <v>38</v>
      </c>
      <c r="C21" s="13">
        <v>72250</v>
      </c>
      <c r="D21" s="2" t="s">
        <v>46</v>
      </c>
    </row>
    <row r="22" spans="2:4" x14ac:dyDescent="0.3">
      <c r="B22" s="19" t="s">
        <v>50</v>
      </c>
      <c r="C22" s="16"/>
      <c r="D22" s="4"/>
    </row>
    <row r="23" spans="2:4" ht="15" customHeight="1" x14ac:dyDescent="0.3">
      <c r="B23" s="5" t="s">
        <v>39</v>
      </c>
      <c r="C23" s="13">
        <f>SUM(((C21*1.2)/230)/8)</f>
        <v>47.119565217391305</v>
      </c>
      <c r="D23" s="2" t="s">
        <v>14</v>
      </c>
    </row>
    <row r="24" spans="2:4" ht="15" customHeight="1" x14ac:dyDescent="0.3">
      <c r="B24" s="3" t="s">
        <v>15</v>
      </c>
      <c r="C24" s="13">
        <v>0</v>
      </c>
      <c r="D24" s="2" t="s">
        <v>40</v>
      </c>
    </row>
    <row r="25" spans="2:4" x14ac:dyDescent="0.3">
      <c r="B25" s="3"/>
      <c r="C25" s="16"/>
      <c r="D25" s="4"/>
    </row>
    <row r="26" spans="2:4" ht="15" customHeight="1" x14ac:dyDescent="0.3">
      <c r="B26" s="3" t="s">
        <v>16</v>
      </c>
      <c r="C26" s="16">
        <v>10</v>
      </c>
      <c r="D26" s="2" t="s">
        <v>43</v>
      </c>
    </row>
    <row r="27" spans="2:4" x14ac:dyDescent="0.3">
      <c r="B27" s="3"/>
      <c r="C27" s="16"/>
      <c r="D27" s="4"/>
    </row>
    <row r="28" spans="2:4" ht="15.6" customHeight="1" x14ac:dyDescent="0.3">
      <c r="B28" s="3" t="s">
        <v>17</v>
      </c>
      <c r="C28" s="16">
        <v>10</v>
      </c>
      <c r="D28" s="2" t="s">
        <v>44</v>
      </c>
    </row>
    <row r="29" spans="2:4" x14ac:dyDescent="0.3">
      <c r="B29" s="3"/>
      <c r="C29" s="16"/>
      <c r="D29" s="4"/>
    </row>
    <row r="30" spans="2:4" ht="15" customHeight="1" x14ac:dyDescent="0.3">
      <c r="B30" s="3" t="s">
        <v>18</v>
      </c>
      <c r="C30" s="13">
        <v>0</v>
      </c>
      <c r="D30" s="2" t="s">
        <v>41</v>
      </c>
    </row>
    <row r="31" spans="2:4" x14ac:dyDescent="0.3">
      <c r="B31" s="3"/>
      <c r="C31" s="16"/>
      <c r="D31" s="4"/>
    </row>
    <row r="32" spans="2:4" ht="15" customHeight="1" x14ac:dyDescent="0.3">
      <c r="B32" s="3" t="s">
        <v>36</v>
      </c>
      <c r="C32" s="13">
        <v>50</v>
      </c>
      <c r="D32" s="2" t="s">
        <v>42</v>
      </c>
    </row>
    <row r="33" spans="2:4" x14ac:dyDescent="0.3">
      <c r="B33" s="3"/>
      <c r="C33" s="16"/>
      <c r="D33" s="4"/>
    </row>
    <row r="34" spans="2:4" ht="15" customHeight="1" x14ac:dyDescent="0.3">
      <c r="B34" s="3" t="s">
        <v>19</v>
      </c>
      <c r="C34" s="13">
        <v>0</v>
      </c>
      <c r="D34" s="2" t="s">
        <v>47</v>
      </c>
    </row>
    <row r="35" spans="2:4" x14ac:dyDescent="0.3">
      <c r="B35" s="3"/>
      <c r="C35" s="16"/>
      <c r="D35" s="4"/>
    </row>
    <row r="36" spans="2:4" ht="15" customHeight="1" x14ac:dyDescent="0.3">
      <c r="B36" s="5" t="s">
        <v>20</v>
      </c>
      <c r="C36" s="18">
        <f>SUM(((C26+C28)*C23)+C24+C30+C32+C34)</f>
        <v>992.39130434782612</v>
      </c>
      <c r="D36" s="2"/>
    </row>
    <row r="37" spans="2:4" x14ac:dyDescent="0.3">
      <c r="B37" s="26" t="s">
        <v>21</v>
      </c>
      <c r="C37" s="26"/>
      <c r="D37" s="26"/>
    </row>
    <row r="38" spans="2:4" ht="15" customHeight="1" x14ac:dyDescent="0.3">
      <c r="B38" s="1" t="s">
        <v>22</v>
      </c>
      <c r="C38" s="13">
        <v>72250</v>
      </c>
      <c r="D38" s="2" t="s">
        <v>48</v>
      </c>
    </row>
    <row r="39" spans="2:4" x14ac:dyDescent="0.3">
      <c r="B39" s="19" t="s">
        <v>51</v>
      </c>
      <c r="C39" s="16"/>
      <c r="D39" s="4"/>
    </row>
    <row r="40" spans="2:4" ht="15" customHeight="1" x14ac:dyDescent="0.3">
      <c r="B40" s="5" t="s">
        <v>23</v>
      </c>
      <c r="C40" s="13">
        <f>SUM((C38*1.2)/230)</f>
        <v>376.95652173913044</v>
      </c>
      <c r="D40" s="2" t="s">
        <v>14</v>
      </c>
    </row>
    <row r="41" spans="2:4" ht="15" customHeight="1" x14ac:dyDescent="0.3">
      <c r="B41" s="3" t="s">
        <v>24</v>
      </c>
      <c r="C41" s="16">
        <v>30</v>
      </c>
      <c r="D41" s="2" t="s">
        <v>25</v>
      </c>
    </row>
    <row r="42" spans="2:4" x14ac:dyDescent="0.3">
      <c r="B42" s="3"/>
      <c r="C42" s="16"/>
      <c r="D42" s="4"/>
    </row>
    <row r="43" spans="2:4" ht="15" customHeight="1" x14ac:dyDescent="0.3">
      <c r="B43" s="5" t="s">
        <v>26</v>
      </c>
      <c r="C43" s="13">
        <f>SUM(C40*C41)</f>
        <v>11308.695652173914</v>
      </c>
    </row>
    <row r="44" spans="2:4" x14ac:dyDescent="0.3">
      <c r="B44" s="27" t="s">
        <v>35</v>
      </c>
      <c r="C44" s="27"/>
      <c r="D44" s="27"/>
    </row>
    <row r="45" spans="2:4" x14ac:dyDescent="0.3">
      <c r="B45" s="26" t="s">
        <v>34</v>
      </c>
      <c r="C45" s="26"/>
      <c r="D45" s="26"/>
    </row>
    <row r="46" spans="2:4" ht="15" customHeight="1" x14ac:dyDescent="0.3">
      <c r="B46" s="5" t="s">
        <v>27</v>
      </c>
      <c r="C46" s="18">
        <f>C14</f>
        <v>105.96956521739131</v>
      </c>
    </row>
    <row r="47" spans="2:4" ht="15" customHeight="1" x14ac:dyDescent="0.3">
      <c r="B47" s="3" t="s">
        <v>28</v>
      </c>
      <c r="C47" s="16">
        <v>54</v>
      </c>
      <c r="D47" s="2" t="s">
        <v>49</v>
      </c>
    </row>
    <row r="48" spans="2:4" x14ac:dyDescent="0.3">
      <c r="B48" s="3"/>
      <c r="C48" s="16"/>
    </row>
    <row r="49" spans="2:4" ht="15" customHeight="1" x14ac:dyDescent="0.3">
      <c r="B49" s="5" t="s">
        <v>29</v>
      </c>
      <c r="C49" s="18">
        <f>SUM((C46*C47)*0.5)</f>
        <v>2861.1782608695653</v>
      </c>
      <c r="D49" t="s">
        <v>45</v>
      </c>
    </row>
    <row r="50" spans="2:4" x14ac:dyDescent="0.3">
      <c r="B50" s="8"/>
      <c r="C50" s="16"/>
    </row>
    <row r="51" spans="2:4" x14ac:dyDescent="0.3">
      <c r="B51" s="9"/>
      <c r="C51" s="16"/>
    </row>
    <row r="52" spans="2:4" ht="15.6" customHeight="1" x14ac:dyDescent="0.3">
      <c r="B52" s="10" t="s">
        <v>30</v>
      </c>
      <c r="C52" s="18">
        <f>SUM( C19+C36+C43+C49)</f>
        <v>15515.496748217392</v>
      </c>
    </row>
    <row r="53" spans="2:4" ht="15" customHeight="1" x14ac:dyDescent="0.3">
      <c r="B53" s="3" t="s">
        <v>31</v>
      </c>
      <c r="C53" s="16">
        <v>87</v>
      </c>
      <c r="D53" s="2" t="s">
        <v>32</v>
      </c>
    </row>
    <row r="54" spans="2:4" x14ac:dyDescent="0.3">
      <c r="B54" s="3"/>
      <c r="C54" s="16"/>
    </row>
    <row r="55" spans="2:4" ht="15.6" customHeight="1" x14ac:dyDescent="0.3">
      <c r="B55" s="10" t="s">
        <v>33</v>
      </c>
      <c r="C55" s="13">
        <f>SUM(C52*C53)</f>
        <v>1349848.2170949131</v>
      </c>
    </row>
    <row r="56" spans="2:4" x14ac:dyDescent="0.3">
      <c r="B56" s="8"/>
      <c r="C56" s="18"/>
      <c r="D56" s="25"/>
    </row>
    <row r="57" spans="2:4" x14ac:dyDescent="0.3">
      <c r="B57" s="9"/>
      <c r="C57" s="18"/>
      <c r="D57" s="25"/>
    </row>
    <row r="58" spans="2:4" ht="15.6" customHeight="1" x14ac:dyDescent="0.3">
      <c r="B58" s="5"/>
      <c r="C58" s="16"/>
    </row>
    <row r="59" spans="2:4" x14ac:dyDescent="0.3">
      <c r="B59" s="11"/>
    </row>
    <row r="60" spans="2:4" x14ac:dyDescent="0.3">
      <c r="B60" s="12"/>
    </row>
  </sheetData>
  <mergeCells count="7">
    <mergeCell ref="B45:D45"/>
    <mergeCell ref="B44:D44"/>
    <mergeCell ref="B8:D8"/>
    <mergeCell ref="B9:D9"/>
    <mergeCell ref="B15:D15"/>
    <mergeCell ref="B20:D20"/>
    <mergeCell ref="B37:D37"/>
  </mergeCells>
  <printOptions horizontalCentered="1" verticalCentered="1"/>
  <pageMargins left="0.1" right="0.1" top="0.1" bottom="0.1" header="0" footer="0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Turnover Rate + Cost calculator</vt:lpstr>
      <vt:lpstr>Sheet2</vt:lpstr>
      <vt:lpstr>Sheet3</vt:lpstr>
      <vt:lpstr>'Turnover Rate + Cost calculator'!Print_Area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</dc:creator>
  <cp:lastModifiedBy>Owner</cp:lastModifiedBy>
  <cp:lastPrinted>2015-10-27T16:57:51Z</cp:lastPrinted>
  <dcterms:created xsi:type="dcterms:W3CDTF">2013-08-11T20:12:21Z</dcterms:created>
  <dcterms:modified xsi:type="dcterms:W3CDTF">2018-09-10T14:31:43Z</dcterms:modified>
</cp:coreProperties>
</file>